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<sst xmlns="http://schemas.openxmlformats.org/spreadsheetml/2006/main" count="384" uniqueCount="263">
  <si>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</si>
  <si>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</si>
  <si>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</si>
  <si>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</si>
  <si>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</si>
  <si>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</si>
  <si>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</si>
  <si>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</si>
  <si>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</si>
  <si>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</si>
  <si>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</si>
  <si>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</si>
  <si>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</si>
  <si>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</si>
  <si>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</si>
  <si>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</si>
  <si>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</si>
  <si>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</si>
  <si>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</si>
  <si>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</si>
  <si>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</si>
  <si>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</si>
  <si>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</si>
  <si>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</si>
  <si>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</si>
  <si>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</si>
  <si>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</si>
  <si>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</si>
  <si>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</si>
  <si>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</si>
  <si>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</si>
  <si>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</si>
  <si>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</si>
  <si>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</si>
  <si>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</si>
  <si>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</si>
  <si>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</si>
  <si>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</si>
  <si>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</si>
  <si>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</si>
  <si>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</si>
  <si>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</si>
  <si>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</si>
  <si>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</si>
  <si>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</si>
  <si>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</si>
  <si>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</si>
  <si>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</si>
  <si>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</si>
  <si>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</si>
  <si>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</si>
  <si>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</si>
  <si>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</si>
  <si>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</si>
  <si>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</si>
  <si>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</si>
  <si>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</si>
  <si>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</si>
  <si>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</si>
  <si>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</si>
  <si>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</si>
  <si>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</si>
  <si>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</si>
  <si>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</si>
  <si>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</si>
  <si>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</si>
  <si>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</si>
  <si>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</si>
  <si>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</si>
  <si>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</si>
  <si>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</si>
  <si>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</si>
  <si>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</si>
  <si>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</si>
  <si>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</si>
  <si>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</si>
  <si>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</si>
  <si>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</si>
  <si>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</si>
  <si>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</si>
  <si>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</si>
  <si>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</si>
  <si>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</si>
  <si>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</si>
  <si>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</si>
  <si>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</si>
  <si>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</si>
  <si>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</si>
  <si>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</si>
  <si>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</si>
  <si>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</si>
  <si>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</si>
  <si>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</si>
  <si>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</si>
  <si>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</si>
  <si>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</si>
  <si>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</si>
  <si>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</si>
  <si>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</si>
  <si>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</si>
  <si>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</si>
  <si>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</si>
  <si>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</si>
  <si>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</si>
  <si>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</si>
  <si>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</si>
  <si>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</si>
  <si>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</si>
  <si>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</si>
  <si>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</si>
  <si>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</si>
  <si>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</si>
  <si>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</si>
  <si>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</si>
  <si>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</si>
  <si>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</si>
  <si>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</si>
  <si>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</si>
  <si>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</si>
  <si>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</si>
  <si>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</si>
  <si>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</si>
  <si>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</si>
  <si>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</si>
  <si>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</si>
  <si>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</si>
  <si>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</si>
  <si>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</si>
  <si>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</si>
  <si>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</si>
  <si>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</si>
  <si>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</si>
  <si>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</si>
  <si>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</si>
  <si>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</si>
  <si>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</si>
  <si>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</si>
  <si>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</si>
  <si>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</si>
  <si>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</si>
  <si>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</si>
  <si>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</si>
  <si>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</si>
  <si>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</si>
  <si>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</si>
  <si>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</si>
  <si>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</si>
  <si>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</si>
  <si>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</si>
  <si>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</si>
  <si>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</si>
  <si>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</si>
  <si>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</si>
  <si>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</si>
  <si>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</si>
  <si>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</si>
  <si>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</si>
  <si>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</si>
  <si>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</si>
  <si>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</si>
  <si>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</si>
  <si>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</si>
  <si>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</si>
  <si>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</si>
  <si>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</si>
  <si>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</si>
  <si>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</si>
  <si>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</si>
  <si>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</si>
  <si>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</si>
  <si>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</si>
  <si>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</si>
  <si>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</si>
  <si>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</si>
  <si>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</si>
  <si>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</si>
  <si>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</si>
  <si>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</si>
  <si>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</si>
  <si>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</si>
  <si>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</si>
  <si>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</si>
  <si>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</si>
  <si>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</si>
  <si>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</si>
  <si>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</si>
  <si>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</si>
  <si>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</si>
  <si>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</si>
  <si>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</si>
  <si>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</si>
  <si>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</si>
  <si>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</si>
  <si>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</si>
  <si>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</si>
  <si>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</si>
  <si>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</si>
  <si>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</si>
  <si>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</si>
  <si>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</si>
  <si>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</si>
  <si>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</si>
  <si>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</si>
  <si>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</si>
  <si>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</si>
  <si>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</si>
  <si>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</si>
  <si>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</si>
  <si>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</si>
  <si>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</si>
  <si>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</si>
  <si>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</si>
  <si>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</si>
  <si>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</si>
  <si>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</si>
  <si>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</si>
  <si>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</si>
  <si>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</si>
  <si>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</si>
  <si>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</si>
  <si>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</si>
  <si>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</si>
  <si>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</si>
  <si>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</si>
  <si>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</si>
  <si>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</si>
  <si>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</si>
  <si>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</si>
  <si>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</si>
  <si>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</si>
  <si>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</si>
  <si>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</si>
  <si>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</si>
  <si>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</si>
  <si>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</si>
  <si>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</si>
  <si>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</si>
  <si>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</si>
  <si>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</si>
  <si>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</si>
  <si>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</si>
  <si>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</si>
  <si>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</si>
  <si>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</si>
  <si>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</si>
  <si>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</si>
  <si>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</si>
  <si>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</si>
  <si>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</si>
  <si>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</si>
  <si>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</si>
  <si>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</si>
  <si>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</si>
  <si>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</si>
  <si>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</si>
  <si>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</si>
  <si>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</si>
  <si>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</si>
  <si>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</si>
  <si>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25</t>
  </si>
  <si>
    <t>февраля</t>
  </si>
  <si>
    <t>21</t>
  </si>
  <si>
    <t>21.02.2023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</si>
</sst>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A37">
      <selection activeCell="BD62" sqref="BD62:BJ62"/>
    </sheetView>
  </sheetViews>
  <sheetFormatPr defaultColWidth="2" defaultRowHeight="12.75"/>
  <sheetData>
    <row r="1" ht="13.5" customHeight="1"/>
    <row r="2" spans="55:76" ht="13.5" customHeight="1">
      <c r="BC2" s="194" t="s">
        <v>54</v>
      </c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</row>
    <row r="3" spans="55:76" ht="13.5" customHeight="1">
      <c r="BC3" s="146" t="s">
        <v>249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5" t="s">
        <v>55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</row>
    <row r="5" spans="55:76" ht="47.25" customHeight="1">
      <c r="BC5" s="175" t="s">
        <v>253</v>
      </c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55:76" ht="13.5" customHeight="1">
      <c r="BC6" s="187" t="s">
        <v>56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5" t="s">
        <v>255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7" t="s">
        <v>57</v>
      </c>
      <c r="BE8" s="187"/>
      <c r="BF8" s="187"/>
      <c r="BG8" s="187"/>
      <c r="BH8" s="187"/>
      <c r="BI8" s="187"/>
      <c r="BJ8" s="187"/>
      <c r="BK8" s="187"/>
      <c r="BL8" s="1"/>
      <c r="BM8" s="187" t="s">
        <v>58</v>
      </c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7" t="s">
        <v>250</v>
      </c>
      <c r="AZ11" s="177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9" t="s">
        <v>5</v>
      </c>
      <c r="BR11" s="189"/>
      <c r="BS11" s="189"/>
      <c r="BT11" s="189"/>
      <c r="BU11" s="189"/>
      <c r="BV11" s="189"/>
      <c r="BW11" s="189"/>
      <c r="BX11" s="189"/>
    </row>
    <row r="12" spans="24:76" ht="15.75" customHeight="1" thickBot="1">
      <c r="X12" s="178" t="s">
        <v>1</v>
      </c>
      <c r="Y12" s="178"/>
      <c r="Z12" s="178"/>
      <c r="AA12" s="178"/>
      <c r="AB12" s="145" t="s">
        <v>250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257</v>
      </c>
      <c r="AR12" s="146"/>
      <c r="AS12" s="35" t="s">
        <v>3</v>
      </c>
      <c r="AU12" s="38"/>
      <c r="AV12" s="145" t="s">
        <v>259</v>
      </c>
      <c r="AW12" s="146"/>
      <c r="AX12" s="188" t="s">
        <v>4</v>
      </c>
      <c r="AY12" s="188"/>
      <c r="AZ12" s="188"/>
      <c r="BA12" s="188"/>
      <c r="BB12" s="188"/>
      <c r="BQ12" s="190"/>
      <c r="BR12" s="190"/>
      <c r="BS12" s="190"/>
      <c r="BT12" s="190"/>
      <c r="BU12" s="190"/>
      <c r="BV12" s="190"/>
      <c r="BW12" s="190"/>
      <c r="BX12" s="190"/>
    </row>
    <row r="13" spans="31:76" ht="15.75">
      <c r="AE13" t="s">
        <v>16</v>
      </c>
      <c r="AG13" s="145" t="s">
        <v>261</v>
      </c>
      <c r="AH13" s="146"/>
      <c r="AI13" t="s">
        <v>59</v>
      </c>
      <c r="AJ13" s="145" t="s">
        <v>260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250</v>
      </c>
      <c r="AU13" s="146"/>
      <c r="AV13" s="147" t="s">
        <v>17</v>
      </c>
      <c r="AW13" s="147"/>
      <c r="BF13" s="182" t="s">
        <v>6</v>
      </c>
      <c r="BG13" s="182"/>
      <c r="BH13" s="182"/>
      <c r="BI13" s="182"/>
      <c r="BJ13" s="182"/>
      <c r="BK13" s="182"/>
      <c r="BL13" s="182"/>
      <c r="BM13" s="182"/>
      <c r="BN13" s="182"/>
      <c r="BO13" s="182"/>
      <c r="BP13" s="183"/>
      <c r="BQ13" s="191" t="s">
        <v>262</v>
      </c>
      <c r="BR13" s="192"/>
      <c r="BS13" s="192"/>
      <c r="BT13" s="192"/>
      <c r="BU13" s="192"/>
      <c r="BV13" s="192"/>
      <c r="BW13" s="192"/>
      <c r="BX13" s="193"/>
    </row>
    <row r="14" spans="1:76" ht="12.75">
      <c r="A14" s="6" t="s">
        <v>14</v>
      </c>
      <c r="BF14" s="182" t="s">
        <v>7</v>
      </c>
      <c r="BG14" s="182"/>
      <c r="BH14" s="182"/>
      <c r="BI14" s="182"/>
      <c r="BJ14" s="182"/>
      <c r="BK14" s="182"/>
      <c r="BL14" s="182"/>
      <c r="BM14" s="182"/>
      <c r="BN14" s="182"/>
      <c r="BO14" s="182"/>
      <c r="BP14" s="183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245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4" t="s">
        <v>8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71" t="s">
        <v>243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6" t="s">
        <v>7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1.25" customHeight="1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4" t="s">
        <v>256</v>
      </c>
      <c r="BR17" s="172"/>
      <c r="BS17" s="172"/>
      <c r="BT17" s="172"/>
      <c r="BU17" s="172"/>
      <c r="BV17" s="172"/>
      <c r="BW17" s="172"/>
      <c r="BX17" s="173"/>
    </row>
    <row r="18" spans="1:76" ht="27" customHeight="1">
      <c r="A18" s="6" t="s">
        <v>12</v>
      </c>
      <c r="H18" s="175" t="s">
        <v>252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244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9">
        <v>383</v>
      </c>
      <c r="BR19" s="180"/>
      <c r="BS19" s="180"/>
      <c r="BT19" s="180"/>
      <c r="BU19" s="180"/>
      <c r="BV19" s="180"/>
      <c r="BW19" s="180"/>
      <c r="BX19" s="181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235</v>
      </c>
      <c r="AK21" s="148"/>
      <c r="AL21" s="148"/>
      <c r="AM21" s="148"/>
      <c r="AN21" s="148"/>
      <c r="AO21" s="148"/>
      <c r="AP21" s="148"/>
      <c r="AQ21" s="148"/>
      <c r="AR21" s="148" t="s">
        <v>236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250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257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259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249573.2+109002.32</f>
        <v>358575.52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52763568.68</v>
      </c>
      <c r="AX27" s="94"/>
      <c r="AY27" s="94"/>
      <c r="AZ27" s="94"/>
      <c r="BA27" s="94"/>
      <c r="BB27" s="94"/>
      <c r="BC27" s="94"/>
      <c r="BD27" s="94">
        <f>BD28+BD31+BD35+BD38+BD41+BD45+BD49</f>
        <v>45840989</v>
      </c>
      <c r="BE27" s="94"/>
      <c r="BF27" s="94"/>
      <c r="BG27" s="94"/>
      <c r="BH27" s="94"/>
      <c r="BI27" s="94"/>
      <c r="BJ27" s="94"/>
      <c r="BK27" s="94">
        <f>BK28+BK31+BK35+BK38+BK41+BK45+BK49</f>
        <v>45840989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3108900+42421040+311049-311049</f>
        <v>45529940</v>
      </c>
      <c r="AX31" s="57"/>
      <c r="AY31" s="57"/>
      <c r="AZ31" s="57"/>
      <c r="BA31" s="57"/>
      <c r="BB31" s="57"/>
      <c r="BC31" s="57"/>
      <c r="BD31" s="57">
        <v>45840989</v>
      </c>
      <c r="BE31" s="57"/>
      <c r="BF31" s="57"/>
      <c r="BG31" s="57"/>
      <c r="BH31" s="57"/>
      <c r="BI31" s="57"/>
      <c r="BJ31" s="57"/>
      <c r="BK31" s="57">
        <v>45840989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2366789+2148300+2267718+122663+328158.68</f>
        <v>7233628.68</v>
      </c>
      <c r="AX38" s="57"/>
      <c r="AY38" s="57"/>
      <c r="AZ38" s="57"/>
      <c r="BA38" s="57"/>
      <c r="BB38" s="57"/>
      <c r="BC38" s="57"/>
      <c r="BD38" s="57">
        <v>0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2818941.6+487038.4-3305980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 t="s">
        <v>258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v>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AW53+AW60+AW61+AW62+AW65+AW72+AW76+AW80+AW82+AW89+AW57</f>
        <v>53122144.199999996</v>
      </c>
      <c r="AX52" s="94"/>
      <c r="AY52" s="94"/>
      <c r="AZ52" s="94"/>
      <c r="BA52" s="94"/>
      <c r="BB52" s="94"/>
      <c r="BC52" s="94"/>
      <c r="BD52" s="94">
        <f>BD53+BD60+BD61+BD62+BD65+BD72+BD76+BD80+BD82+BD89+BD57</f>
        <v>45840989</v>
      </c>
      <c r="BE52" s="94"/>
      <c r="BF52" s="94"/>
      <c r="BG52" s="94"/>
      <c r="BH52" s="94"/>
      <c r="BI52" s="94"/>
      <c r="BJ52" s="94"/>
      <c r="BK52" s="94">
        <f>BK53+BK60+BK61+BK62+BK65+BK72+BK76+BK80+BK82+BK89+BK57</f>
        <v>45840989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AW54+AW55+AW56+AW60+AW61+AW62</f>
        <v>33522745.86</v>
      </c>
      <c r="AX53" s="57"/>
      <c r="AY53" s="57"/>
      <c r="AZ53" s="57"/>
      <c r="BA53" s="57"/>
      <c r="BB53" s="57"/>
      <c r="BC53" s="57"/>
      <c r="BD53" s="57">
        <f>BD54+BD55+BD56+BD60+BD61+BD62</f>
        <v>31831391</v>
      </c>
      <c r="BE53" s="57"/>
      <c r="BF53" s="57"/>
      <c r="BG53" s="57"/>
      <c r="BH53" s="57"/>
      <c r="BI53" s="57"/>
      <c r="BJ53" s="57"/>
      <c r="BK53" s="57">
        <f>BK54+BK55+BK56+BK60+BK61+BK62</f>
        <v>31831391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31596703.86+238901+24000-238901+1650000+252042</f>
        <v>33522745.86</v>
      </c>
      <c r="AX54" s="57"/>
      <c r="AY54" s="57"/>
      <c r="AZ54" s="57"/>
      <c r="BA54" s="57"/>
      <c r="BB54" s="57"/>
      <c r="BC54" s="57"/>
      <c r="BD54" s="57">
        <f>238901+31592490</f>
        <v>31831391</v>
      </c>
      <c r="BE54" s="57"/>
      <c r="BF54" s="57"/>
      <c r="BG54" s="57"/>
      <c r="BH54" s="57"/>
      <c r="BI54" s="57"/>
      <c r="BJ54" s="57"/>
      <c r="BK54" s="57">
        <f>BD54</f>
        <v>31831391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v>0</v>
      </c>
      <c r="AX55" s="57"/>
      <c r="AY55" s="57"/>
      <c r="AZ55" s="57"/>
      <c r="BA55" s="57"/>
      <c r="BB55" s="57"/>
      <c r="BC55" s="57"/>
      <c r="BD55" s="57">
        <v>0</v>
      </c>
      <c r="BE55" s="57"/>
      <c r="BF55" s="57"/>
      <c r="BG55" s="57"/>
      <c r="BH55" s="57"/>
      <c r="BI55" s="57"/>
      <c r="BJ55" s="57"/>
      <c r="BK55" s="57">
        <v>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10122594.68</v>
      </c>
      <c r="AX57" s="57"/>
      <c r="AY57" s="57"/>
      <c r="AZ57" s="57"/>
      <c r="BA57" s="57"/>
      <c r="BB57" s="57"/>
      <c r="BC57" s="57"/>
      <c r="BD57" s="57">
        <f>BD58+BD59</f>
        <v>9613078</v>
      </c>
      <c r="BE57" s="57"/>
      <c r="BF57" s="57"/>
      <c r="BG57" s="57"/>
      <c r="BH57" s="57"/>
      <c r="BI57" s="57"/>
      <c r="BJ57" s="57"/>
      <c r="BK57" s="57">
        <f>BK58+BK59</f>
        <v>9613078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9540930+72148+7248-72148+498300+76116.68</f>
        <v>10122594.68</v>
      </c>
      <c r="AX58" s="57"/>
      <c r="AY58" s="57"/>
      <c r="AZ58" s="57"/>
      <c r="BA58" s="57"/>
      <c r="BB58" s="57"/>
      <c r="BC58" s="57"/>
      <c r="BD58" s="57">
        <f>9540930+72148</f>
        <v>9613078</v>
      </c>
      <c r="BE58" s="57"/>
      <c r="BF58" s="57"/>
      <c r="BG58" s="57"/>
      <c r="BH58" s="57"/>
      <c r="BI58" s="57"/>
      <c r="BJ58" s="57"/>
      <c r="BK58" s="57">
        <v>9613078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7" t="s">
        <v>87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7" t="s">
        <v>103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7" t="s">
        <v>104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200" t="s">
        <v>115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AW66+AW69+AW70+AW71+AW68</f>
        <v>4770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0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7" t="s">
        <v>117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  <c r="AF67" s="65" t="s">
        <v>107</v>
      </c>
      <c r="AG67" s="56"/>
      <c r="AH67" s="56"/>
      <c r="AI67" s="56"/>
      <c r="AJ67" s="56" t="s">
        <v>120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8"/>
      <c r="AF68" s="53"/>
      <c r="AG68" s="54"/>
      <c r="AH68" s="54"/>
      <c r="AI68" s="55"/>
      <c r="AJ68" s="56" t="s">
        <v>248</v>
      </c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>
        <f>4770</f>
        <v>4770</v>
      </c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125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126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127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128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0</v>
      </c>
      <c r="AX72" s="57"/>
      <c r="AY72" s="57"/>
      <c r="AZ72" s="57"/>
      <c r="BA72" s="57"/>
      <c r="BB72" s="57"/>
      <c r="BC72" s="57"/>
      <c r="BD72" s="57">
        <f>BD75</f>
        <v>0</v>
      </c>
      <c r="BE72" s="57"/>
      <c r="BF72" s="57"/>
      <c r="BG72" s="57"/>
      <c r="BH72" s="57"/>
      <c r="BI72" s="57"/>
      <c r="BJ72" s="57"/>
      <c r="BK72" s="57">
        <f>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129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150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130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9" t="s">
        <v>151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65" t="s">
        <v>114</v>
      </c>
      <c r="AG75" s="56"/>
      <c r="AH75" s="56"/>
      <c r="AI75" s="56"/>
      <c r="AJ75" s="56" t="s">
        <v>131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v>0</v>
      </c>
      <c r="AX75" s="57"/>
      <c r="AY75" s="57"/>
      <c r="AZ75" s="57"/>
      <c r="BA75" s="57"/>
      <c r="BB75" s="57"/>
      <c r="BC75" s="57"/>
      <c r="BD75" s="57">
        <v>0</v>
      </c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139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140</v>
      </c>
      <c r="AG77" s="56"/>
      <c r="AH77" s="56"/>
      <c r="AI77" s="56"/>
      <c r="AJ77" s="56" t="s">
        <v>132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141</v>
      </c>
      <c r="AG78" s="56"/>
      <c r="AH78" s="56"/>
      <c r="AI78" s="56"/>
      <c r="AJ78" s="56" t="s">
        <v>133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11" t="s">
        <v>155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2"/>
      <c r="AF79" s="65" t="s">
        <v>142</v>
      </c>
      <c r="AG79" s="56"/>
      <c r="AH79" s="56"/>
      <c r="AI79" s="56"/>
      <c r="AJ79" s="56" t="s">
        <v>134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143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70222.68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144</v>
      </c>
      <c r="AG81" s="56"/>
      <c r="AH81" s="56"/>
      <c r="AI81" s="56"/>
      <c r="AJ81" s="56" t="s">
        <v>135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>
        <v>70222.68</v>
      </c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145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9401810.98</v>
      </c>
      <c r="AX82" s="57"/>
      <c r="AY82" s="57"/>
      <c r="AZ82" s="57"/>
      <c r="BA82" s="57"/>
      <c r="BB82" s="57"/>
      <c r="BC82" s="57"/>
      <c r="BD82" s="57">
        <f>BD83+BD84+BD85+BD86+BD87</f>
        <v>4396520</v>
      </c>
      <c r="BE82" s="57"/>
      <c r="BF82" s="57"/>
      <c r="BG82" s="57"/>
      <c r="BH82" s="57"/>
      <c r="BI82" s="57"/>
      <c r="BJ82" s="57"/>
      <c r="BK82" s="57">
        <f>BK83+BK84+BK85+BK86+BK87</f>
        <v>4396520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10"/>
      <c r="AF83" s="65" t="s">
        <v>146</v>
      </c>
      <c r="AG83" s="56"/>
      <c r="AH83" s="56"/>
      <c r="AI83" s="56"/>
      <c r="AJ83" s="56" t="s">
        <v>136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147</v>
      </c>
      <c r="AG84" s="56"/>
      <c r="AH84" s="56"/>
      <c r="AI84" s="56"/>
      <c r="AJ84" s="56" t="s">
        <v>137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148</v>
      </c>
      <c r="AG85" s="56"/>
      <c r="AH85" s="56"/>
      <c r="AI85" s="56"/>
      <c r="AJ85" s="56" t="s">
        <v>138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161</v>
      </c>
      <c r="AG86" s="56"/>
      <c r="AH86" s="56"/>
      <c r="AI86" s="56"/>
      <c r="AJ86" s="56" t="s">
        <v>162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1356073.2+1392408.46+1107170+4800+150000+1068801-70222.68+2267718+122663</f>
        <v>7399410.98</v>
      </c>
      <c r="AX86" s="57"/>
      <c r="AY86" s="57"/>
      <c r="AZ86" s="57"/>
      <c r="BA86" s="57"/>
      <c r="BB86" s="57"/>
      <c r="BC86" s="57"/>
      <c r="BD86" s="57">
        <f>1106500+1287620</f>
        <v>2394120</v>
      </c>
      <c r="BE86" s="57"/>
      <c r="BF86" s="57"/>
      <c r="BG86" s="57"/>
      <c r="BH86" s="57"/>
      <c r="BI86" s="57"/>
      <c r="BJ86" s="57"/>
      <c r="BK86" s="57">
        <f>1106500+1287620</f>
        <v>2394120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7" t="s">
        <v>74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213"/>
      <c r="AF87" s="66"/>
      <c r="AG87" s="67"/>
      <c r="AH87" s="67"/>
      <c r="AI87" s="68"/>
      <c r="AJ87" s="72" t="s">
        <v>251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v>2002400</v>
      </c>
      <c r="AX87" s="42"/>
      <c r="AY87" s="42"/>
      <c r="AZ87" s="42"/>
      <c r="BA87" s="42"/>
      <c r="BB87" s="42"/>
      <c r="BC87" s="43"/>
      <c r="BD87" s="41">
        <f>AW87</f>
        <v>2002400</v>
      </c>
      <c r="BE87" s="42"/>
      <c r="BF87" s="42"/>
      <c r="BG87" s="42"/>
      <c r="BH87" s="42"/>
      <c r="BI87" s="42"/>
      <c r="BJ87" s="43"/>
      <c r="BK87" s="41">
        <f>BD87</f>
        <v>2002400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3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65" t="s">
        <v>164</v>
      </c>
      <c r="AG89" s="56"/>
      <c r="AH89" s="56"/>
      <c r="AI89" s="56"/>
      <c r="AJ89" s="56" t="s">
        <v>169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7" t="s">
        <v>180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9"/>
      <c r="AF90" s="65" t="s">
        <v>165</v>
      </c>
      <c r="AG90" s="56"/>
      <c r="AH90" s="56"/>
      <c r="AI90" s="56"/>
      <c r="AJ90" s="56" t="s">
        <v>170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7" t="s">
        <v>173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9"/>
      <c r="AF91" s="65" t="s">
        <v>166</v>
      </c>
      <c r="AG91" s="56"/>
      <c r="AH91" s="56"/>
      <c r="AI91" s="56"/>
      <c r="AJ91" s="56" t="s">
        <v>171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4" t="s">
        <v>181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  <c r="AF92" s="112" t="s">
        <v>167</v>
      </c>
      <c r="AG92" s="113"/>
      <c r="AH92" s="113"/>
      <c r="AI92" s="113"/>
      <c r="AJ92" s="113" t="s">
        <v>168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239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240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7" t="s">
        <v>185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112" t="s">
        <v>174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176</v>
      </c>
      <c r="AG97" s="56"/>
      <c r="AH97" s="56"/>
      <c r="AI97" s="56"/>
      <c r="AJ97" s="56" t="s">
        <v>177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4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7"/>
      <c r="BS98" s="227"/>
      <c r="BT98" s="227"/>
      <c r="BU98" s="227"/>
      <c r="BV98" s="227"/>
      <c r="BW98" s="227"/>
      <c r="BX98" s="22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2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2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3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186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188</v>
      </c>
      <c r="AO3" s="148"/>
      <c r="AP3" s="148"/>
      <c r="AQ3" s="148"/>
      <c r="AR3" s="148" t="s">
        <v>187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250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257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259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189</v>
      </c>
      <c r="AX5" s="157"/>
      <c r="AY5" s="157"/>
      <c r="AZ5" s="157"/>
      <c r="BA5" s="157"/>
      <c r="BB5" s="157"/>
      <c r="BC5" s="161"/>
      <c r="BD5" s="152" t="s">
        <v>190</v>
      </c>
      <c r="BE5" s="157"/>
      <c r="BF5" s="157"/>
      <c r="BG5" s="157"/>
      <c r="BH5" s="157"/>
      <c r="BI5" s="157"/>
      <c r="BJ5" s="157"/>
      <c r="BK5" s="160" t="s">
        <v>191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8">
        <v>1</v>
      </c>
      <c r="B7" s="268"/>
      <c r="C7" s="268"/>
      <c r="D7" s="268"/>
      <c r="E7" s="276" t="s">
        <v>211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9">
        <v>26000</v>
      </c>
      <c r="AO7" s="280"/>
      <c r="AP7" s="280"/>
      <c r="AQ7" s="280"/>
      <c r="AR7" s="281" t="s">
        <v>34</v>
      </c>
      <c r="AS7" s="281"/>
      <c r="AT7" s="281"/>
      <c r="AU7" s="281"/>
      <c r="AV7" s="281"/>
      <c r="AW7" s="131">
        <f>AW10+AW25</f>
        <v>9406580.98</v>
      </c>
      <c r="AX7" s="131"/>
      <c r="AY7" s="131"/>
      <c r="AZ7" s="131"/>
      <c r="BA7" s="131"/>
      <c r="BB7" s="131"/>
      <c r="BC7" s="131"/>
      <c r="BD7" s="131">
        <f>BD10+BD25</f>
        <v>4396520</v>
      </c>
      <c r="BE7" s="131"/>
      <c r="BF7" s="131"/>
      <c r="BG7" s="131"/>
      <c r="BH7" s="131"/>
      <c r="BI7" s="131"/>
      <c r="BJ7" s="131"/>
      <c r="BK7" s="131">
        <f>BK10+BK25</f>
        <v>4396520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2"/>
    </row>
    <row r="8" spans="1:76" ht="108" customHeight="1">
      <c r="A8" s="158" t="s">
        <v>192</v>
      </c>
      <c r="B8" s="158"/>
      <c r="C8" s="158"/>
      <c r="D8" s="158"/>
      <c r="E8" s="273" t="s">
        <v>212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5"/>
      <c r="AN8" s="237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6"/>
    </row>
    <row r="9" spans="1:76" ht="25.5" customHeight="1">
      <c r="A9" s="158" t="s">
        <v>193</v>
      </c>
      <c r="B9" s="158"/>
      <c r="C9" s="158"/>
      <c r="D9" s="158"/>
      <c r="E9" s="269" t="s">
        <v>213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37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</row>
    <row r="10" spans="1:76" ht="24" customHeight="1">
      <c r="A10" s="268" t="s">
        <v>194</v>
      </c>
      <c r="B10" s="268"/>
      <c r="C10" s="268"/>
      <c r="D10" s="268"/>
      <c r="E10" s="269" t="s">
        <v>214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37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</row>
    <row r="11" spans="1:76" ht="38.25" customHeight="1">
      <c r="A11" s="158" t="s">
        <v>195</v>
      </c>
      <c r="B11" s="158"/>
      <c r="C11" s="158"/>
      <c r="D11" s="158"/>
      <c r="E11" s="267" t="s">
        <v>215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7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6"/>
    </row>
    <row r="12" spans="1:76" ht="33.75" customHeight="1">
      <c r="A12" s="158" t="s">
        <v>196</v>
      </c>
      <c r="B12" s="158"/>
      <c r="C12" s="158"/>
      <c r="D12" s="158"/>
      <c r="E12" s="258" t="s">
        <v>216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37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6"/>
    </row>
    <row r="13" spans="1:76" ht="24.75" customHeight="1">
      <c r="A13" s="158" t="s">
        <v>197</v>
      </c>
      <c r="B13" s="158"/>
      <c r="C13" s="158"/>
      <c r="D13" s="158"/>
      <c r="E13" s="261" t="s">
        <v>217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37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</row>
    <row r="14" spans="1:76" ht="13.5">
      <c r="A14" s="158" t="s">
        <v>198</v>
      </c>
      <c r="B14" s="158"/>
      <c r="C14" s="158"/>
      <c r="D14" s="158"/>
      <c r="E14" s="251" t="s">
        <v>219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37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6"/>
    </row>
    <row r="15" spans="1:76" ht="22.5" customHeight="1">
      <c r="A15" s="158" t="s">
        <v>199</v>
      </c>
      <c r="B15" s="158"/>
      <c r="C15" s="158"/>
      <c r="D15" s="158"/>
      <c r="E15" s="258" t="s">
        <v>220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37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6"/>
    </row>
    <row r="16" spans="1:76" ht="23.25" customHeight="1">
      <c r="A16" s="158" t="s">
        <v>200</v>
      </c>
      <c r="B16" s="158"/>
      <c r="C16" s="158"/>
      <c r="D16" s="158"/>
      <c r="E16" s="261" t="s">
        <v>217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37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6"/>
    </row>
    <row r="17" spans="1:76" ht="13.5">
      <c r="A17" s="158" t="s">
        <v>201</v>
      </c>
      <c r="B17" s="158"/>
      <c r="C17" s="158"/>
      <c r="D17" s="158"/>
      <c r="E17" s="251" t="s">
        <v>219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37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6"/>
    </row>
    <row r="18" spans="1:76" ht="13.5">
      <c r="A18" s="158" t="s">
        <v>202</v>
      </c>
      <c r="B18" s="158"/>
      <c r="C18" s="158"/>
      <c r="D18" s="158"/>
      <c r="E18" s="262" t="s">
        <v>222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4"/>
      <c r="AN18" s="237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</row>
    <row r="19" spans="1:76" ht="12.75">
      <c r="A19" s="158" t="s">
        <v>203</v>
      </c>
      <c r="B19" s="158"/>
      <c r="C19" s="158"/>
      <c r="D19" s="158"/>
      <c r="E19" s="258" t="s">
        <v>221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37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6"/>
    </row>
    <row r="20" spans="1:76" ht="24.75" customHeight="1">
      <c r="A20" s="158" t="s">
        <v>204</v>
      </c>
      <c r="B20" s="158"/>
      <c r="C20" s="158"/>
      <c r="D20" s="158"/>
      <c r="E20" s="261" t="s">
        <v>217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37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6"/>
    </row>
    <row r="21" spans="1:76" ht="13.5">
      <c r="A21" s="158" t="s">
        <v>205</v>
      </c>
      <c r="B21" s="158"/>
      <c r="C21" s="158"/>
      <c r="D21" s="158"/>
      <c r="E21" s="251" t="s">
        <v>219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37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6"/>
    </row>
    <row r="22" spans="1:76" ht="12.75">
      <c r="A22" s="165" t="s">
        <v>206</v>
      </c>
      <c r="B22" s="165"/>
      <c r="C22" s="165"/>
      <c r="D22" s="165"/>
      <c r="E22" s="258" t="s">
        <v>223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37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41"/>
    </row>
    <row r="23" spans="1:76" ht="24" customHeight="1">
      <c r="A23" s="254" t="s">
        <v>207</v>
      </c>
      <c r="B23" s="254"/>
      <c r="C23" s="254"/>
      <c r="D23" s="254"/>
      <c r="E23" s="255" t="s">
        <v>217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46">
        <v>26451</v>
      </c>
      <c r="AO23" s="247"/>
      <c r="AP23" s="247"/>
      <c r="AQ23" s="247"/>
      <c r="AR23" s="247" t="s">
        <v>34</v>
      </c>
      <c r="AS23" s="247"/>
      <c r="AT23" s="247"/>
      <c r="AU23" s="247"/>
      <c r="AV23" s="247"/>
      <c r="AW23" s="248"/>
      <c r="AX23" s="248"/>
      <c r="AY23" s="248"/>
      <c r="AZ23" s="248"/>
      <c r="BA23" s="248"/>
      <c r="BB23" s="248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</row>
    <row r="24" spans="1:76" ht="12.75">
      <c r="A24" s="165" t="s">
        <v>208</v>
      </c>
      <c r="B24" s="165"/>
      <c r="C24" s="165"/>
      <c r="D24" s="165"/>
      <c r="E24" s="251" t="s">
        <v>218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37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41"/>
    </row>
    <row r="25" spans="1:76" ht="36" customHeight="1">
      <c r="A25" s="242" t="s">
        <v>209</v>
      </c>
      <c r="B25" s="242"/>
      <c r="C25" s="242"/>
      <c r="D25" s="242"/>
      <c r="E25" s="243" t="s">
        <v>224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5"/>
      <c r="AN25" s="246">
        <v>26500</v>
      </c>
      <c r="AO25" s="247"/>
      <c r="AP25" s="247"/>
      <c r="AQ25" s="247"/>
      <c r="AR25" s="247" t="s">
        <v>34</v>
      </c>
      <c r="AS25" s="247"/>
      <c r="AT25" s="247"/>
      <c r="AU25" s="247"/>
      <c r="AV25" s="247"/>
      <c r="AW25" s="248">
        <f>4750881.66+1107170+4770+4800+150000+1068801-70222.68+2267718+122663</f>
        <v>9406580.98</v>
      </c>
      <c r="AX25" s="248"/>
      <c r="AY25" s="248"/>
      <c r="AZ25" s="248"/>
      <c r="BA25" s="248"/>
      <c r="BB25" s="248"/>
      <c r="BC25" s="248"/>
      <c r="BD25" s="249">
        <v>4396520</v>
      </c>
      <c r="BE25" s="249"/>
      <c r="BF25" s="249"/>
      <c r="BG25" s="249"/>
      <c r="BH25" s="249"/>
      <c r="BI25" s="249"/>
      <c r="BJ25" s="249"/>
      <c r="BK25" s="249">
        <v>4396520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50"/>
    </row>
    <row r="26" spans="1:76" ht="12.75">
      <c r="A26" s="158"/>
      <c r="B26" s="158"/>
      <c r="C26" s="158"/>
      <c r="D26" s="158"/>
      <c r="E26" s="238" t="s">
        <v>225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7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6"/>
    </row>
    <row r="27" spans="1:76" ht="35.25" customHeight="1">
      <c r="A27" s="158" t="s">
        <v>210</v>
      </c>
      <c r="B27" s="158"/>
      <c r="C27" s="158"/>
      <c r="D27" s="158"/>
      <c r="E27" s="230" t="s">
        <v>226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237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6"/>
    </row>
    <row r="28" spans="1:76" ht="13.5" thickBot="1">
      <c r="A28" s="165"/>
      <c r="B28" s="165"/>
      <c r="C28" s="165"/>
      <c r="D28" s="165"/>
      <c r="E28" s="230" t="s">
        <v>225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3">
        <v>26610</v>
      </c>
      <c r="AO28" s="234"/>
      <c r="AP28" s="234"/>
      <c r="AQ28" s="234"/>
      <c r="AR28" s="234"/>
      <c r="AS28" s="234"/>
      <c r="AT28" s="234"/>
      <c r="AU28" s="234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9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2" t="s">
        <v>230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4" t="s">
        <v>229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9"/>
      <c r="V31" s="19"/>
      <c r="W31" s="303" t="s">
        <v>246</v>
      </c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6"/>
      <c r="AI31" s="303"/>
      <c r="AJ31" s="303"/>
      <c r="AK31" s="303"/>
      <c r="AL31" s="303"/>
      <c r="AM31" s="303"/>
      <c r="AN31" s="303"/>
      <c r="AO31" s="303"/>
      <c r="AP31" s="303"/>
      <c r="AQ31" s="303"/>
      <c r="AR31" s="20"/>
      <c r="AS31" s="303" t="s">
        <v>255</v>
      </c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5" t="s">
        <v>227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23"/>
      <c r="AI32" s="195" t="s">
        <v>57</v>
      </c>
      <c r="AJ32" s="195"/>
      <c r="AK32" s="195"/>
      <c r="AL32" s="195"/>
      <c r="AM32" s="195"/>
      <c r="AN32" s="195"/>
      <c r="AO32" s="195"/>
      <c r="AP32" s="195"/>
      <c r="AQ32" s="195"/>
      <c r="AR32" s="22"/>
      <c r="AS32" s="195" t="s">
        <v>58</v>
      </c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01" t="s">
        <v>254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4"/>
      <c r="X34" s="301" t="s">
        <v>247</v>
      </c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3"/>
      <c r="AP34" s="294"/>
      <c r="AQ34" s="294"/>
      <c r="AR34" s="294"/>
      <c r="AS34" s="294"/>
      <c r="AT34" s="294"/>
      <c r="AU34" s="294"/>
      <c r="AV34" s="294"/>
      <c r="AW34" s="294"/>
      <c r="AX34" s="29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5" t="s">
        <v>227</v>
      </c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3"/>
      <c r="X35" s="195" t="s">
        <v>231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3"/>
      <c r="AP35" s="195" t="s">
        <v>232</v>
      </c>
      <c r="AQ35" s="195"/>
      <c r="AR35" s="195"/>
      <c r="AS35" s="195"/>
      <c r="AT35" s="195"/>
      <c r="AU35" s="195"/>
      <c r="AV35" s="195"/>
      <c r="AW35" s="195"/>
      <c r="AX35" s="19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BQ40" s="9"/>
      <c r="BR40" s="9"/>
      <c r="BS40" s="9"/>
      <c r="BT40" s="9"/>
      <c r="BU40" s="9"/>
    </row>
    <row r="41" spans="1:77" ht="10.5" customHeight="1">
      <c r="A41" s="298" t="s">
        <v>234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300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7"/>
      <c r="S42" s="17"/>
      <c r="T42" s="17"/>
      <c r="U42" s="17"/>
      <c r="V42" s="17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5" t="s">
        <v>57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8"/>
      <c r="S43" s="8"/>
      <c r="T43" s="8"/>
      <c r="U43" s="8"/>
      <c r="V43" s="8"/>
      <c r="W43" s="290" t="s">
        <v>58</v>
      </c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3">
        <v>20</v>
      </c>
      <c r="N45" s="293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2023-02-21T10:29:00Z</dcterms:modified>
  <cp:category/>
  <cp:version/>
  <cp:contentType/>
  <cp:contentStatus/>
</cp:coreProperties>
</file>